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0560" windowHeight="8295" activeTab="1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</sheets>
  <definedNames>
    <definedName name="_xlnm.Print_Area" localSheetId="2">'показатели тариф ВО'!$A$1:$E$21</definedName>
    <definedName name="_xlnm.Print_Area" localSheetId="0">'показатели тариф ВС'!$A$1:$G$25</definedName>
    <definedName name="_xlnm.Print_Area" localSheetId="3">'расходы тариф ВО'!$A$1:$D$27</definedName>
    <definedName name="_xlnm.Print_Area" localSheetId="1">'расходы тариф ВС'!$A$1:$F$28</definedName>
  </definedNames>
  <calcPr calcId="145621"/>
</workbook>
</file>

<file path=xl/calcChain.xml><?xml version="1.0" encoding="utf-8"?>
<calcChain xmlns="http://schemas.openxmlformats.org/spreadsheetml/2006/main">
  <c r="D19" i="6" l="1"/>
  <c r="C19" i="6"/>
  <c r="D16" i="6"/>
  <c r="D23" i="6" s="1"/>
  <c r="C16" i="6"/>
  <c r="C23" i="6" s="1"/>
  <c r="D19" i="4"/>
  <c r="D23" i="4" s="1"/>
  <c r="E19" i="4"/>
  <c r="F19" i="4"/>
  <c r="C19" i="4"/>
  <c r="C23" i="4" s="1"/>
  <c r="D16" i="4"/>
  <c r="E16" i="4"/>
  <c r="F16" i="4"/>
  <c r="C16" i="4"/>
  <c r="F23" i="4" l="1"/>
  <c r="E23" i="4"/>
  <c r="A13" i="5"/>
  <c r="A14" i="5" s="1"/>
  <c r="A20" i="3" l="1"/>
  <c r="A16" i="3" l="1"/>
  <c r="A23" i="3" l="1"/>
</calcChain>
</file>

<file path=xl/sharedStrings.xml><?xml version="1.0" encoding="utf-8"?>
<sst xmlns="http://schemas.openxmlformats.org/spreadsheetml/2006/main" count="149" uniqueCount="79">
  <si>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</si>
  <si>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</si>
  <si>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</si>
  <si>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</si>
  <si>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</si>
  <si>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</si>
  <si>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</si>
  <si>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</si>
  <si>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</si>
  <si>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</si>
  <si>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</si>
  <si>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</si>
  <si>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</si>
  <si>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</si>
  <si>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</si>
  <si>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</si>
  <si>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</si>
  <si>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</si>
  <si>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</si>
  <si>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</si>
  <si>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3</t>
  </si>
  <si>
    <t>Амортизация  и аренда имущества, в том числе:</t>
  </si>
  <si>
    <t>Амортизация основных производственных средств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</si>
  <si>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</si>
  <si>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</si>
  <si>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</si>
  <si>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</si>
  <si>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</si>
  <si>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</si>
  <si>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</si>
  <si>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</si>
  <si>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</si>
  <si>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</si>
  <si>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</si>
  <si>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</si>
  <si>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</si>
  <si>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</si>
  <si>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</si>
  <si>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>Минимальная балансовая прибыль</t>
  </si>
  <si>
    <t>Расходы на покупаемую электрическую энергию</t>
  </si>
  <si>
    <t>Химреагенты, используемые в технологическом процессе</t>
  </si>
  <si>
    <t>Прочие (общепроизводственные и общеэксплуатационные расходы)</t>
  </si>
  <si>
    <t>Объем воды, используемой на коммунально-бытовые нужды</t>
  </si>
  <si>
    <t>Расход воды на нужды предприятия</t>
  </si>
  <si>
    <t>Выручка от реализации холодной воды</t>
  </si>
  <si>
    <t>Объем отпущенной потребителям воды (полезный отпуск)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</si>
  <si>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</si>
  <si>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</si>
  <si>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</si>
  <si>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</si>
  <si>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 xml:space="preserve">  в сфере водоотведения и очистки сточных вод, которые утверждены органами регулирования  (Департамент по тарифам ПК)</t>
  </si>
  <si>
    <t>Удельный расход электроэнергии, потребляемой оборудованием, используемым в технологическом процессе</t>
  </si>
  <si>
    <t xml:space="preserve"> в тарифе на холодную воду на период  01.11.11-31.10.12г.</t>
  </si>
  <si>
    <t xml:space="preserve"> в тарифе на водоотведение на период 01.11.11-31.10.12г.</t>
  </si>
  <si>
    <t>Структура основных производственных расходов
КГУП "Примтеплоэнерго, утвержденных органами регулирования  (Департамент по тарифам ПК) в тарифе на водоотведение и очистку сточных вод на период 01.11.11-31.10.12г.</t>
  </si>
  <si>
    <t>(по городскому округу Спасск-Дальний)</t>
  </si>
  <si>
    <t>в том числе</t>
  </si>
  <si>
    <t>вода 5 МКР*</t>
  </si>
  <si>
    <t>вода техническая 5 МКР*</t>
  </si>
  <si>
    <t>вода питьевая МКР Лазо</t>
  </si>
  <si>
    <r>
      <rPr>
        <b/>
        <sz val="12"/>
        <rFont val="Times New Roman"/>
        <family val="1"/>
        <charset val="204"/>
      </rPr>
      <t>Примечание</t>
    </r>
    <r>
      <rPr>
        <sz val="12"/>
        <rFont val="Times New Roman"/>
        <family val="1"/>
        <charset val="204"/>
      </rPr>
      <t xml:space="preserve">: 5 МКР* - микрорайон №1, №2, №3, №3-А, им. 50-летия Спасска, им. Блюхера, "Партизанский", "Заречная часть",поселка "Шиферный" </t>
    </r>
  </si>
  <si>
    <t>вода 5МКР*</t>
  </si>
  <si>
    <t>вода питьевая 5МКР*</t>
  </si>
  <si>
    <t>вода техническая 5МКР*</t>
  </si>
  <si>
    <t>5МКР*</t>
  </si>
  <si>
    <t>МКР Лазо</t>
  </si>
  <si>
    <t>Утвеждено на период  01.11.11-31.10.12</t>
  </si>
  <si>
    <t>Утверждено на период 01.11.11-31.10.12</t>
  </si>
  <si>
    <t>Структура основных производственных расходов
КГУП "Примтеплоэнерго", утвержденных органами регулирования 
 (Департамент по тарифам ПК) в тарифе на холодную воду
на период 01.11.11-31.10.12г.</t>
  </si>
  <si>
    <t>в сфере холодного водоснабжения, которые утверждены органами регулирования   
(Департамент по тарифам ПК)</t>
  </si>
  <si>
    <t>Объем покупной воды</t>
  </si>
  <si>
    <t xml:space="preserve">Расходы на оплату покупной холодной воды </t>
  </si>
  <si>
    <t>2.1</t>
  </si>
  <si>
    <t>2.2</t>
  </si>
  <si>
    <t>5.1</t>
  </si>
  <si>
    <t>5.2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</si>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</sst>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"/>
    <numFmt numFmtId="165" formatCode="_-* #,##0.0_р_._-;\-* #,##0.0_р_._-;_-* &quot;-&quot;??_р_._-;_-@_-"/>
    <numFmt numFmtId="166" formatCode="0.000"/>
    <numFmt numFmtId="167" formatCode="_-* #,##0_р_._-;\-* #,##0_р_._-;_-* &quot;-&quot;??_р_._-;_-@_-"/>
  </numFmts>
  <fonts count="12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98">
    <xf numFmtId="0" fontId="0" fillId="0" borderId="0" xfId="0"/>
    <xf numFmtId="49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9" fillId="2" borderId="0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0" xfId="0" applyFont="1" applyFill="1"/>
    <xf numFmtId="0" fontId="2" fillId="2" borderId="0" xfId="0" applyFont="1" applyFill="1"/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2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left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left" vertical="center"/>
    </xf>
    <xf numFmtId="0" fontId="11" fillId="2" borderId="0" xfId="1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3" fillId="2" borderId="0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0" xfId="0" applyFont="1" applyFill="1"/>
    <xf numFmtId="0" fontId="3" fillId="3" borderId="0" xfId="0" applyFont="1" applyFill="1" applyAlignment="1">
      <alignment horizontal="center" wrapText="1"/>
    </xf>
    <xf numFmtId="0" fontId="2" fillId="3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horizontal="right"/>
    </xf>
    <xf numFmtId="0" fontId="2" fillId="0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/>
    <xf numFmtId="0" fontId="10" fillId="2" borderId="2" xfId="0" applyFont="1" applyFill="1" applyBorder="1" applyAlignment="1">
      <alignment horizontal="center" vertical="center" wrapText="1"/>
    </xf>
    <xf numFmtId="1" fontId="2" fillId="0" borderId="9" xfId="1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justify" vertical="center"/>
    </xf>
    <xf numFmtId="0" fontId="2" fillId="0" borderId="9" xfId="0" applyFont="1" applyFill="1" applyBorder="1" applyAlignment="1">
      <alignment horizontal="center" vertical="center"/>
    </xf>
    <xf numFmtId="164" fontId="2" fillId="2" borderId="9" xfId="1" applyNumberFormat="1" applyFont="1" applyFill="1" applyBorder="1"/>
    <xf numFmtId="165" fontId="2" fillId="2" borderId="2" xfId="5" applyNumberFormat="1" applyFont="1" applyFill="1" applyBorder="1"/>
    <xf numFmtId="165" fontId="2" fillId="2" borderId="2" xfId="5" applyNumberFormat="1" applyFont="1" applyFill="1" applyBorder="1" applyAlignment="1">
      <alignment horizontal="center" vertical="center"/>
    </xf>
    <xf numFmtId="165" fontId="8" fillId="2" borderId="2" xfId="5" applyNumberFormat="1" applyFont="1" applyFill="1" applyBorder="1"/>
    <xf numFmtId="165" fontId="6" fillId="2" borderId="2" xfId="5" applyNumberFormat="1" applyFont="1" applyFill="1" applyBorder="1"/>
    <xf numFmtId="166" fontId="2" fillId="2" borderId="2" xfId="1" applyNumberFormat="1" applyFont="1" applyFill="1" applyBorder="1"/>
    <xf numFmtId="165" fontId="2" fillId="0" borderId="2" xfId="5" applyNumberFormat="1" applyFont="1" applyFill="1" applyBorder="1" applyAlignment="1">
      <alignment horizontal="center" vertical="center"/>
    </xf>
    <xf numFmtId="167" fontId="6" fillId="0" borderId="2" xfId="0" applyNumberFormat="1" applyFont="1" applyFill="1" applyBorder="1"/>
    <xf numFmtId="0" fontId="8" fillId="2" borderId="2" xfId="0" applyFont="1" applyFill="1" applyBorder="1" applyAlignment="1">
      <alignment horizontal="center" vertical="center" wrapText="1"/>
    </xf>
    <xf numFmtId="165" fontId="2" fillId="0" borderId="2" xfId="5" applyNumberFormat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2" borderId="0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wrapText="1"/>
    </xf>
    <xf numFmtId="0" fontId="2" fillId="2" borderId="0" xfId="1" applyFont="1" applyFill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0" fillId="0" borderId="0" xfId="0" applyAlignment="1"/>
    <xf numFmtId="0" fontId="3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2" borderId="0" xfId="1" applyFont="1" applyFill="1" applyAlignment="1">
      <alignment wrapText="1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2"/>
    <cellStyle name="Гиперссылка_Тарифы на реализацию ресурсов ОАО МОЭК" xfId="3"/>
    <cellStyle name="Обычный" xfId="0" builtinId="0"/>
    <cellStyle name="Обычный_Я_Формы для ГО_2008(4749531_02-АП-152_9_03_02_2009)" xfId="1"/>
    <cellStyle name="Финансовый" xfId="5" builtinId="3"/>
    <cellStyle name="Финансовый 2" xfId="4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="80" zoomScaleNormal="60" zoomScaleSheetLayoutView="80" workbookViewId="0">
      <pane xSplit="2" ySplit="10" topLeftCell="C11" activePane="bottomRight" state="frozen"/>
      <selection activeCell="C33" sqref="C33"/>
      <selection pane="topRight" activeCell="C33" sqref="C33"/>
      <selection pane="bottomLeft" activeCell="C33" sqref="C33"/>
      <selection pane="bottomRight" activeCell="A23" sqref="A23"/>
    </sheetView>
  </sheetViews>
  <sheetFormatPr defaultRowHeight="33.950000000000003" customHeight="1" x14ac:dyDescent="0.25"/>
  <cols>
    <col min="1" max="1" width="7.5703125" style="3" customWidth="1"/>
    <col min="2" max="2" width="84.5703125" style="3" customWidth="1"/>
    <col min="3" max="3" width="13.5703125" style="4" customWidth="1"/>
    <col min="4" max="4" width="14" style="3" customWidth="1"/>
    <col min="5" max="5" width="13" style="3" customWidth="1"/>
    <col min="6" max="6" width="12.85546875" style="3" customWidth="1"/>
    <col min="7" max="7" width="13.140625" style="3" customWidth="1"/>
    <col min="8" max="16384" width="9.140625" style="3"/>
  </cols>
  <sheetData>
    <row r="1" spans="1:7" ht="6.75" customHeight="1" x14ac:dyDescent="0.25"/>
    <row r="2" spans="1:7" ht="18" customHeight="1" x14ac:dyDescent="0.25">
      <c r="A2" s="64" t="s">
        <v>0</v>
      </c>
      <c r="B2" s="65"/>
      <c r="C2" s="65"/>
      <c r="D2" s="65"/>
      <c r="E2" s="65"/>
      <c r="F2" s="65"/>
      <c r="G2" s="65"/>
    </row>
    <row r="3" spans="1:7" ht="46.5" customHeight="1" x14ac:dyDescent="0.25">
      <c r="A3" s="66" t="s">
        <v>69</v>
      </c>
      <c r="B3" s="65"/>
      <c r="C3" s="65"/>
      <c r="D3" s="65"/>
      <c r="E3" s="65"/>
      <c r="F3" s="65"/>
      <c r="G3" s="65"/>
    </row>
    <row r="4" spans="1:7" ht="21.75" customHeight="1" x14ac:dyDescent="0.25">
      <c r="A4" s="64" t="s">
        <v>52</v>
      </c>
      <c r="B4" s="65"/>
      <c r="C4" s="65"/>
      <c r="D4" s="65"/>
      <c r="E4" s="65"/>
      <c r="F4" s="65"/>
      <c r="G4" s="65"/>
    </row>
    <row r="5" spans="1:7" ht="6.75" customHeight="1" x14ac:dyDescent="0.25">
      <c r="A5" s="5"/>
      <c r="B5" s="5"/>
      <c r="C5" s="5"/>
    </row>
    <row r="6" spans="1:7" s="29" customFormat="1" ht="20.25" customHeight="1" x14ac:dyDescent="0.3">
      <c r="A6" s="28" t="s">
        <v>55</v>
      </c>
      <c r="B6" s="27"/>
      <c r="C6" s="27"/>
    </row>
    <row r="7" spans="1:7" ht="9.75" customHeight="1" x14ac:dyDescent="0.25">
      <c r="A7" s="6"/>
      <c r="B7" s="7"/>
      <c r="C7" s="7"/>
    </row>
    <row r="8" spans="1:7" ht="52.5" customHeight="1" x14ac:dyDescent="0.25">
      <c r="A8" s="78" t="s">
        <v>1</v>
      </c>
      <c r="B8" s="78" t="s">
        <v>2</v>
      </c>
      <c r="C8" s="78" t="s">
        <v>3</v>
      </c>
      <c r="D8" s="70" t="s">
        <v>66</v>
      </c>
      <c r="E8" s="71"/>
      <c r="F8" s="71"/>
      <c r="G8" s="72"/>
    </row>
    <row r="9" spans="1:7" ht="21" customHeight="1" x14ac:dyDescent="0.25">
      <c r="A9" s="79"/>
      <c r="B9" s="79"/>
      <c r="C9" s="79"/>
      <c r="D9" s="75" t="s">
        <v>57</v>
      </c>
      <c r="E9" s="73" t="s">
        <v>56</v>
      </c>
      <c r="F9" s="74"/>
      <c r="G9" s="77" t="s">
        <v>59</v>
      </c>
    </row>
    <row r="10" spans="1:7" ht="47.25" customHeight="1" x14ac:dyDescent="0.25">
      <c r="A10" s="80"/>
      <c r="B10" s="80"/>
      <c r="C10" s="80"/>
      <c r="D10" s="76"/>
      <c r="E10" s="8" t="s">
        <v>62</v>
      </c>
      <c r="F10" s="8" t="s">
        <v>58</v>
      </c>
      <c r="G10" s="77"/>
    </row>
    <row r="11" spans="1:7" ht="22.5" customHeight="1" x14ac:dyDescent="0.25">
      <c r="A11" s="48">
        <v>1</v>
      </c>
      <c r="B11" s="48">
        <v>2</v>
      </c>
      <c r="C11" s="48">
        <v>3</v>
      </c>
      <c r="D11" s="8">
        <v>4</v>
      </c>
      <c r="E11" s="8">
        <v>5</v>
      </c>
      <c r="F11" s="8">
        <v>6</v>
      </c>
      <c r="G11" s="8">
        <v>7</v>
      </c>
    </row>
    <row r="12" spans="1:7" ht="22.5" customHeight="1" x14ac:dyDescent="0.25">
      <c r="A12" s="67" t="s">
        <v>4</v>
      </c>
      <c r="B12" s="68"/>
      <c r="C12" s="68"/>
      <c r="D12" s="68"/>
      <c r="E12" s="68"/>
      <c r="F12" s="68"/>
      <c r="G12" s="69"/>
    </row>
    <row r="13" spans="1:7" ht="27" customHeight="1" x14ac:dyDescent="0.25">
      <c r="A13" s="34" t="s">
        <v>35</v>
      </c>
      <c r="B13" s="35" t="s">
        <v>29</v>
      </c>
      <c r="C13" s="36" t="s">
        <v>30</v>
      </c>
      <c r="D13" s="55">
        <v>4334.5929999999998</v>
      </c>
      <c r="E13" s="55">
        <v>3735.0630000000001</v>
      </c>
      <c r="F13" s="55">
        <v>599.53</v>
      </c>
      <c r="G13" s="55">
        <v>825.71400000000006</v>
      </c>
    </row>
    <row r="14" spans="1:7" ht="31.5" customHeight="1" x14ac:dyDescent="0.25">
      <c r="A14" s="1" t="s">
        <v>16</v>
      </c>
      <c r="B14" s="9" t="s">
        <v>70</v>
      </c>
      <c r="C14" s="10" t="s">
        <v>30</v>
      </c>
      <c r="D14" s="60">
        <v>0</v>
      </c>
      <c r="E14" s="60">
        <v>0</v>
      </c>
      <c r="F14" s="60">
        <v>0</v>
      </c>
      <c r="G14" s="60">
        <v>0</v>
      </c>
    </row>
    <row r="15" spans="1:7" ht="30.95" customHeight="1" x14ac:dyDescent="0.25">
      <c r="A15" s="34" t="s">
        <v>20</v>
      </c>
      <c r="B15" s="37" t="s">
        <v>42</v>
      </c>
      <c r="C15" s="36" t="s">
        <v>30</v>
      </c>
      <c r="D15" s="55">
        <v>737.30200000000002</v>
      </c>
      <c r="E15" s="55">
        <v>559.16899999999998</v>
      </c>
      <c r="F15" s="55"/>
      <c r="G15" s="55">
        <v>178.13300000000001</v>
      </c>
    </row>
    <row r="16" spans="1:7" ht="30.95" customHeight="1" x14ac:dyDescent="0.25">
      <c r="A16" s="38">
        <f t="shared" ref="A16" si="0">A15+1</f>
        <v>4</v>
      </c>
      <c r="B16" s="35" t="s">
        <v>31</v>
      </c>
      <c r="C16" s="36" t="s">
        <v>30</v>
      </c>
      <c r="D16" s="55">
        <v>3735.0630000000001</v>
      </c>
      <c r="E16" s="55">
        <v>3735.0630000000001</v>
      </c>
      <c r="F16" s="55"/>
      <c r="G16" s="55"/>
    </row>
    <row r="17" spans="1:7" ht="30.95" customHeight="1" x14ac:dyDescent="0.25">
      <c r="A17" s="34" t="s">
        <v>26</v>
      </c>
      <c r="B17" s="35" t="s">
        <v>32</v>
      </c>
      <c r="C17" s="36" t="s">
        <v>6</v>
      </c>
      <c r="D17" s="55">
        <v>21.63</v>
      </c>
      <c r="E17" s="55">
        <v>22.09</v>
      </c>
      <c r="F17" s="55">
        <v>19.170000000000002</v>
      </c>
      <c r="G17" s="55">
        <v>22.04</v>
      </c>
    </row>
    <row r="18" spans="1:7" ht="30.95" customHeight="1" x14ac:dyDescent="0.25">
      <c r="A18" s="1" t="s">
        <v>5</v>
      </c>
      <c r="B18" s="9" t="s">
        <v>45</v>
      </c>
      <c r="C18" s="10" t="s">
        <v>30</v>
      </c>
      <c r="D18" s="55">
        <v>2595.3829999999998</v>
      </c>
      <c r="E18" s="55">
        <v>1748.3430000000001</v>
      </c>
      <c r="F18" s="55">
        <v>484.6</v>
      </c>
      <c r="G18" s="55">
        <v>362.44</v>
      </c>
    </row>
    <row r="19" spans="1:7" ht="30.75" customHeight="1" x14ac:dyDescent="0.25">
      <c r="A19" s="1" t="s">
        <v>7</v>
      </c>
      <c r="B19" s="12" t="s">
        <v>43</v>
      </c>
      <c r="C19" s="10" t="s">
        <v>30</v>
      </c>
      <c r="D19" s="55">
        <v>725.99599999999998</v>
      </c>
      <c r="E19" s="55">
        <v>725.99599999999998</v>
      </c>
      <c r="F19" s="55"/>
      <c r="G19" s="55">
        <v>142.4</v>
      </c>
    </row>
    <row r="20" spans="1:7" ht="35.25" customHeight="1" x14ac:dyDescent="0.25">
      <c r="A20" s="2">
        <f>A19+1</f>
        <v>8</v>
      </c>
      <c r="B20" s="11" t="s">
        <v>33</v>
      </c>
      <c r="C20" s="10" t="s">
        <v>34</v>
      </c>
      <c r="D20" s="55">
        <v>0.91</v>
      </c>
      <c r="E20" s="55">
        <v>0.92</v>
      </c>
      <c r="F20" s="55">
        <v>0.81</v>
      </c>
      <c r="G20" s="55">
        <v>0.88</v>
      </c>
    </row>
    <row r="21" spans="1:7" ht="30.95" customHeight="1" x14ac:dyDescent="0.25">
      <c r="A21" s="2">
        <v>9</v>
      </c>
      <c r="B21" s="9" t="s">
        <v>8</v>
      </c>
      <c r="C21" s="10" t="s">
        <v>9</v>
      </c>
      <c r="D21" s="55">
        <v>79.849999999999994</v>
      </c>
      <c r="E21" s="55">
        <v>77</v>
      </c>
      <c r="F21" s="55">
        <v>2.85</v>
      </c>
      <c r="G21" s="55">
        <v>7.7</v>
      </c>
    </row>
    <row r="22" spans="1:7" ht="35.25" customHeight="1" x14ac:dyDescent="0.25">
      <c r="A22" s="70" t="s">
        <v>10</v>
      </c>
      <c r="B22" s="71"/>
      <c r="C22" s="71"/>
      <c r="D22" s="71"/>
      <c r="E22" s="71"/>
      <c r="F22" s="71"/>
      <c r="G22" s="72"/>
    </row>
    <row r="23" spans="1:7" ht="32.25" customHeight="1" x14ac:dyDescent="0.25">
      <c r="A23" s="2">
        <f>A21+1</f>
        <v>10</v>
      </c>
      <c r="B23" s="13" t="s">
        <v>44</v>
      </c>
      <c r="C23" s="14" t="s">
        <v>11</v>
      </c>
      <c r="D23" s="56">
        <v>36618.089999999997</v>
      </c>
      <c r="E23" s="56">
        <v>33675.769999999997</v>
      </c>
      <c r="F23" s="56">
        <v>2943.32</v>
      </c>
      <c r="G23" s="56">
        <v>5543.57</v>
      </c>
    </row>
    <row r="24" spans="1:7" ht="33.950000000000003" hidden="1" customHeight="1" x14ac:dyDescent="0.25"/>
    <row r="25" spans="1:7" ht="33.950000000000003" customHeight="1" x14ac:dyDescent="0.25">
      <c r="A25" s="3" t="s">
        <v>60</v>
      </c>
    </row>
  </sheetData>
  <mergeCells count="12">
    <mergeCell ref="A2:G2"/>
    <mergeCell ref="A3:G3"/>
    <mergeCell ref="A4:G4"/>
    <mergeCell ref="A12:G12"/>
    <mergeCell ref="A22:G22"/>
    <mergeCell ref="D8:G8"/>
    <mergeCell ref="E9:F9"/>
    <mergeCell ref="D9:D10"/>
    <mergeCell ref="G9:G10"/>
    <mergeCell ref="A8:A10"/>
    <mergeCell ref="B8:B10"/>
    <mergeCell ref="C8:C10"/>
  </mergeCells>
  <pageMargins left="0.81" right="0.23622047244094491" top="0.38" bottom="0.23622047244094491" header="0.19685039370078741" footer="0.19685039370078741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view="pageBreakPreview" zoomScale="80" zoomScaleNormal="90" zoomScaleSheetLayoutView="80" workbookViewId="0">
      <pane xSplit="2" ySplit="9" topLeftCell="C16" activePane="bottomRight" state="frozen"/>
      <selection activeCell="C33" sqref="C33"/>
      <selection pane="topRight" activeCell="C33" sqref="C33"/>
      <selection pane="bottomLeft" activeCell="C33" sqref="C33"/>
      <selection pane="bottomRight" activeCell="C19" sqref="C19:F19"/>
    </sheetView>
  </sheetViews>
  <sheetFormatPr defaultRowHeight="12.75" x14ac:dyDescent="0.2"/>
  <cols>
    <col min="1" max="1" width="8.28515625" style="15" customWidth="1"/>
    <col min="2" max="2" width="62.28515625" style="15" customWidth="1"/>
    <col min="3" max="3" width="14.5703125" style="15" customWidth="1"/>
    <col min="4" max="4" width="16.42578125" style="15" customWidth="1"/>
    <col min="5" max="5" width="14.85546875" style="15" customWidth="1"/>
    <col min="6" max="6" width="13.28515625" style="15" customWidth="1"/>
    <col min="7" max="16384" width="9.140625" style="15"/>
  </cols>
  <sheetData>
    <row r="1" spans="1:6" s="40" customFormat="1" ht="6.75" customHeight="1" x14ac:dyDescent="0.2"/>
    <row r="2" spans="1:6" s="40" customFormat="1" ht="82.5" customHeight="1" x14ac:dyDescent="0.3">
      <c r="A2" s="81" t="s">
        <v>68</v>
      </c>
      <c r="B2" s="81"/>
      <c r="C2" s="81"/>
      <c r="D2" s="81"/>
      <c r="E2" s="81"/>
      <c r="F2" s="65"/>
    </row>
    <row r="3" spans="1:6" s="40" customFormat="1" ht="9.75" customHeight="1" x14ac:dyDescent="0.3">
      <c r="A3" s="41"/>
      <c r="B3" s="41"/>
    </row>
    <row r="4" spans="1:6" s="40" customFormat="1" ht="20.25" customHeight="1" x14ac:dyDescent="0.25">
      <c r="A4" s="42"/>
      <c r="B4" s="42"/>
    </row>
    <row r="5" spans="1:6" s="43" customFormat="1" ht="25.5" customHeight="1" x14ac:dyDescent="0.3">
      <c r="A5" s="28" t="s">
        <v>55</v>
      </c>
      <c r="F5" s="44" t="s">
        <v>12</v>
      </c>
    </row>
    <row r="6" spans="1:6" s="40" customFormat="1" ht="6.75" customHeight="1" x14ac:dyDescent="0.25">
      <c r="A6" s="42"/>
      <c r="B6" s="42"/>
    </row>
    <row r="7" spans="1:6" ht="22.5" customHeight="1" x14ac:dyDescent="0.2">
      <c r="A7" s="83" t="s">
        <v>13</v>
      </c>
      <c r="B7" s="83" t="s">
        <v>2</v>
      </c>
      <c r="C7" s="70" t="s">
        <v>66</v>
      </c>
      <c r="D7" s="71"/>
      <c r="E7" s="71"/>
      <c r="F7" s="72"/>
    </row>
    <row r="8" spans="1:6" ht="22.5" customHeight="1" x14ac:dyDescent="0.25">
      <c r="A8" s="84"/>
      <c r="B8" s="84"/>
      <c r="C8" s="86" t="s">
        <v>61</v>
      </c>
      <c r="D8" s="87" t="s">
        <v>56</v>
      </c>
      <c r="E8" s="87"/>
      <c r="F8" s="86" t="s">
        <v>59</v>
      </c>
    </row>
    <row r="9" spans="1:6" ht="47.25" customHeight="1" x14ac:dyDescent="0.2">
      <c r="A9" s="85"/>
      <c r="B9" s="85"/>
      <c r="C9" s="86"/>
      <c r="D9" s="50" t="s">
        <v>62</v>
      </c>
      <c r="E9" s="50" t="s">
        <v>63</v>
      </c>
      <c r="F9" s="86"/>
    </row>
    <row r="10" spans="1:6" ht="18.75" customHeight="1" x14ac:dyDescent="0.2">
      <c r="A10" s="17">
        <v>1</v>
      </c>
      <c r="B10" s="17">
        <v>2</v>
      </c>
      <c r="C10" s="39">
        <v>3</v>
      </c>
      <c r="D10" s="39">
        <v>4</v>
      </c>
      <c r="E10" s="39">
        <v>5</v>
      </c>
      <c r="F10" s="39">
        <v>6</v>
      </c>
    </row>
    <row r="11" spans="1:6" ht="17.25" customHeight="1" x14ac:dyDescent="0.2">
      <c r="A11" s="62">
        <v>1</v>
      </c>
      <c r="B11" s="21" t="s">
        <v>71</v>
      </c>
      <c r="C11" s="61">
        <v>0</v>
      </c>
      <c r="D11" s="61">
        <v>0</v>
      </c>
      <c r="E11" s="61">
        <v>0</v>
      </c>
      <c r="F11" s="61">
        <v>0</v>
      </c>
    </row>
    <row r="12" spans="1:6" ht="18" customHeight="1" x14ac:dyDescent="0.2">
      <c r="A12" s="24" t="s">
        <v>16</v>
      </c>
      <c r="B12" s="21" t="s">
        <v>39</v>
      </c>
      <c r="C12" s="57">
        <v>15772.27</v>
      </c>
      <c r="D12" s="57">
        <v>13808.62</v>
      </c>
      <c r="E12" s="57">
        <v>1963.65</v>
      </c>
      <c r="F12" s="57">
        <v>2917.31</v>
      </c>
    </row>
    <row r="13" spans="1:6" ht="18" customHeight="1" x14ac:dyDescent="0.2">
      <c r="A13" s="18" t="s">
        <v>72</v>
      </c>
      <c r="B13" s="19" t="s">
        <v>14</v>
      </c>
      <c r="C13" s="58">
        <v>3923.45</v>
      </c>
      <c r="D13" s="58">
        <v>3434.98</v>
      </c>
      <c r="E13" s="58">
        <v>488.47</v>
      </c>
      <c r="F13" s="58">
        <v>725.7</v>
      </c>
    </row>
    <row r="14" spans="1:6" ht="18" customHeight="1" x14ac:dyDescent="0.2">
      <c r="A14" s="18" t="s">
        <v>73</v>
      </c>
      <c r="B14" s="19" t="s">
        <v>15</v>
      </c>
      <c r="C14" s="58">
        <v>4.0199999999999996</v>
      </c>
      <c r="D14" s="58">
        <v>4.0199999999999996</v>
      </c>
      <c r="E14" s="58">
        <v>4.0199999999999996</v>
      </c>
      <c r="F14" s="58">
        <v>4.0199999999999996</v>
      </c>
    </row>
    <row r="15" spans="1:6" ht="18" customHeight="1" x14ac:dyDescent="0.2">
      <c r="A15" s="24" t="s">
        <v>20</v>
      </c>
      <c r="B15" s="21" t="s">
        <v>40</v>
      </c>
      <c r="C15" s="57">
        <v>808.26</v>
      </c>
      <c r="D15" s="57">
        <v>808.26</v>
      </c>
      <c r="E15" s="57"/>
      <c r="F15" s="57">
        <v>20</v>
      </c>
    </row>
    <row r="16" spans="1:6" s="22" customFormat="1" ht="18" customHeight="1" x14ac:dyDescent="0.2">
      <c r="A16" s="20" t="s">
        <v>24</v>
      </c>
      <c r="B16" s="21" t="s">
        <v>17</v>
      </c>
      <c r="C16" s="57">
        <f>C17+C18</f>
        <v>17246.55</v>
      </c>
      <c r="D16" s="57">
        <f t="shared" ref="D16:F16" si="0">D17+D18</f>
        <v>16630.990000000002</v>
      </c>
      <c r="E16" s="57">
        <f t="shared" si="0"/>
        <v>615.55999999999995</v>
      </c>
      <c r="F16" s="57">
        <f t="shared" si="0"/>
        <v>1663.1</v>
      </c>
    </row>
    <row r="17" spans="1:6" ht="18" customHeight="1" x14ac:dyDescent="0.2">
      <c r="A17" s="18" t="s">
        <v>36</v>
      </c>
      <c r="B17" s="23" t="s">
        <v>18</v>
      </c>
      <c r="C17" s="58">
        <v>12851.38</v>
      </c>
      <c r="D17" s="58">
        <v>12392.69</v>
      </c>
      <c r="E17" s="58">
        <v>458.69</v>
      </c>
      <c r="F17" s="58">
        <v>1239.27</v>
      </c>
    </row>
    <row r="18" spans="1:6" ht="18" customHeight="1" x14ac:dyDescent="0.2">
      <c r="A18" s="18" t="s">
        <v>37</v>
      </c>
      <c r="B18" s="23" t="s">
        <v>19</v>
      </c>
      <c r="C18" s="58">
        <v>4395.17</v>
      </c>
      <c r="D18" s="58">
        <v>4238.3</v>
      </c>
      <c r="E18" s="58">
        <v>156.87</v>
      </c>
      <c r="F18" s="58">
        <v>423.83</v>
      </c>
    </row>
    <row r="19" spans="1:6" s="22" customFormat="1" ht="18" customHeight="1" x14ac:dyDescent="0.2">
      <c r="A19" s="24" t="s">
        <v>26</v>
      </c>
      <c r="B19" s="25" t="s">
        <v>21</v>
      </c>
      <c r="C19" s="57">
        <f>C20+C21</f>
        <v>1162.8</v>
      </c>
      <c r="D19" s="57">
        <f t="shared" ref="D19:F19" si="1">D20+D21</f>
        <v>971.28</v>
      </c>
      <c r="E19" s="57">
        <f t="shared" si="1"/>
        <v>191.52</v>
      </c>
      <c r="F19" s="57">
        <f t="shared" si="1"/>
        <v>205.2</v>
      </c>
    </row>
    <row r="20" spans="1:6" ht="18" customHeight="1" x14ac:dyDescent="0.2">
      <c r="A20" s="18" t="s">
        <v>74</v>
      </c>
      <c r="B20" s="23" t="s">
        <v>22</v>
      </c>
      <c r="C20" s="58"/>
      <c r="D20" s="58"/>
      <c r="E20" s="58"/>
      <c r="F20" s="58"/>
    </row>
    <row r="21" spans="1:6" ht="18" customHeight="1" x14ac:dyDescent="0.2">
      <c r="A21" s="18" t="s">
        <v>75</v>
      </c>
      <c r="B21" s="23" t="s">
        <v>23</v>
      </c>
      <c r="C21" s="58">
        <v>1162.8</v>
      </c>
      <c r="D21" s="58">
        <v>971.28</v>
      </c>
      <c r="E21" s="58">
        <v>191.52</v>
      </c>
      <c r="F21" s="58">
        <v>205.2</v>
      </c>
    </row>
    <row r="22" spans="1:6" ht="18" customHeight="1" x14ac:dyDescent="0.2">
      <c r="A22" s="24" t="s">
        <v>5</v>
      </c>
      <c r="B22" s="25" t="s">
        <v>25</v>
      </c>
      <c r="C22" s="57">
        <v>251</v>
      </c>
      <c r="D22" s="57">
        <v>251</v>
      </c>
      <c r="E22" s="57"/>
      <c r="F22" s="57"/>
    </row>
    <row r="23" spans="1:6" ht="31.5" x14ac:dyDescent="0.2">
      <c r="A23" s="24" t="s">
        <v>7</v>
      </c>
      <c r="B23" s="25" t="s">
        <v>41</v>
      </c>
      <c r="C23" s="57">
        <f>C24-C12-C15-C16-C19-C22</f>
        <v>1295.2099999999984</v>
      </c>
      <c r="D23" s="57">
        <f t="shared" ref="D23:F23" si="2">D24-D12-D15-D16-D19-D22</f>
        <v>1137.4199999999971</v>
      </c>
      <c r="E23" s="57">
        <f t="shared" si="2"/>
        <v>158.78999999999994</v>
      </c>
      <c r="F23" s="57">
        <f t="shared" si="2"/>
        <v>724.16000000000054</v>
      </c>
    </row>
    <row r="24" spans="1:6" s="22" customFormat="1" ht="20.25" customHeight="1" x14ac:dyDescent="0.2">
      <c r="A24" s="24" t="s">
        <v>28</v>
      </c>
      <c r="B24" s="25" t="s">
        <v>27</v>
      </c>
      <c r="C24" s="57">
        <v>36536.089999999997</v>
      </c>
      <c r="D24" s="57">
        <v>33607.57</v>
      </c>
      <c r="E24" s="57">
        <v>2929.52</v>
      </c>
      <c r="F24" s="57">
        <v>5529.77</v>
      </c>
    </row>
    <row r="25" spans="1:6" ht="18" customHeight="1" x14ac:dyDescent="0.2">
      <c r="A25" s="18" t="s">
        <v>76</v>
      </c>
      <c r="B25" s="12" t="s">
        <v>38</v>
      </c>
      <c r="C25" s="58">
        <v>82</v>
      </c>
      <c r="D25" s="58">
        <v>68.2</v>
      </c>
      <c r="E25" s="58">
        <v>13.8</v>
      </c>
      <c r="F25" s="58">
        <v>13.8</v>
      </c>
    </row>
    <row r="26" spans="1:6" ht="15.75" customHeight="1" x14ac:dyDescent="0.25">
      <c r="A26" s="26"/>
      <c r="B26" s="26"/>
    </row>
    <row r="27" spans="1:6" s="3" customFormat="1" ht="33.950000000000003" customHeight="1" x14ac:dyDescent="0.25">
      <c r="A27" s="82" t="s">
        <v>60</v>
      </c>
      <c r="B27" s="82"/>
      <c r="C27" s="82"/>
      <c r="D27" s="82"/>
      <c r="E27" s="82"/>
      <c r="F27" s="82"/>
    </row>
    <row r="29" spans="1:6" ht="15.75" customHeight="1" x14ac:dyDescent="0.2"/>
    <row r="30" spans="1:6" ht="15.75" customHeight="1" x14ac:dyDescent="0.2"/>
    <row r="31" spans="1:6" ht="15.75" customHeight="1" x14ac:dyDescent="0.25">
      <c r="B31" s="16"/>
    </row>
    <row r="32" spans="1:6" ht="15.75" customHeight="1" x14ac:dyDescent="0.25">
      <c r="B32" s="16"/>
    </row>
    <row r="33" spans="2:2" ht="15.75" customHeight="1" x14ac:dyDescent="0.25">
      <c r="B33" s="16"/>
    </row>
    <row r="34" spans="2:2" ht="15.75" customHeight="1" x14ac:dyDescent="0.25">
      <c r="B34" s="16"/>
    </row>
    <row r="49" ht="15.75" customHeight="1" x14ac:dyDescent="0.2"/>
    <row r="50" ht="15.75" customHeight="1" x14ac:dyDescent="0.2"/>
  </sheetData>
  <mergeCells count="8">
    <mergeCell ref="A2:F2"/>
    <mergeCell ref="A27:F27"/>
    <mergeCell ref="A7:A9"/>
    <mergeCell ref="B7:B9"/>
    <mergeCell ref="C7:F7"/>
    <mergeCell ref="C8:C9"/>
    <mergeCell ref="D8:E8"/>
    <mergeCell ref="F8:F9"/>
  </mergeCells>
  <pageMargins left="0.97" right="0.23622047244094491" top="0.27559055118110237" bottom="0.23622047244094491" header="0.19685039370078741" footer="0.19685039370078741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view="pageBreakPreview" zoomScale="80" zoomScaleNormal="60" zoomScaleSheetLayoutView="80" workbookViewId="0">
      <pane xSplit="2" ySplit="11" topLeftCell="C18" activePane="bottomRight" state="frozen"/>
      <selection activeCell="A5" sqref="A5"/>
      <selection pane="topRight" activeCell="A5" sqref="A5"/>
      <selection pane="bottomLeft" activeCell="A5" sqref="A5"/>
      <selection pane="bottomRight" activeCell="A21" sqref="A21:E21"/>
    </sheetView>
  </sheetViews>
  <sheetFormatPr defaultRowHeight="33.950000000000003" customHeight="1" x14ac:dyDescent="0.25"/>
  <cols>
    <col min="1" max="1" width="7.5703125" style="3" customWidth="1"/>
    <col min="2" max="2" width="84.5703125" style="3" customWidth="1"/>
    <col min="3" max="3" width="13.5703125" style="4" customWidth="1"/>
    <col min="4" max="4" width="14.42578125" style="3" customWidth="1"/>
    <col min="5" max="5" width="14.5703125" style="3" customWidth="1"/>
    <col min="6" max="16384" width="9.140625" style="3"/>
  </cols>
  <sheetData>
    <row r="1" spans="1:5" ht="6.75" customHeight="1" x14ac:dyDescent="0.25"/>
    <row r="2" spans="1:5" ht="18.75" customHeight="1" x14ac:dyDescent="0.25">
      <c r="A2" s="88" t="s">
        <v>0</v>
      </c>
      <c r="B2" s="88"/>
      <c r="C2" s="88"/>
      <c r="D2" s="89"/>
      <c r="E2" s="89"/>
    </row>
    <row r="3" spans="1:5" ht="42.75" customHeight="1" x14ac:dyDescent="0.25">
      <c r="A3" s="90" t="s">
        <v>50</v>
      </c>
      <c r="B3" s="90"/>
      <c r="C3" s="90"/>
      <c r="D3" s="89"/>
      <c r="E3" s="89"/>
    </row>
    <row r="4" spans="1:5" ht="20.25" customHeight="1" x14ac:dyDescent="0.25">
      <c r="A4" s="90" t="s">
        <v>53</v>
      </c>
      <c r="B4" s="90"/>
      <c r="C4" s="90"/>
      <c r="D4" s="89"/>
      <c r="E4" s="89"/>
    </row>
    <row r="5" spans="1:5" ht="6.75" customHeight="1" x14ac:dyDescent="0.25">
      <c r="A5" s="33"/>
      <c r="B5" s="33"/>
      <c r="C5" s="33"/>
    </row>
    <row r="6" spans="1:5" s="29" customFormat="1" ht="27" customHeight="1" x14ac:dyDescent="0.3">
      <c r="A6" s="28" t="s">
        <v>55</v>
      </c>
      <c r="B6" s="27"/>
      <c r="C6" s="27"/>
    </row>
    <row r="7" spans="1:5" ht="6.75" customHeight="1" x14ac:dyDescent="0.25">
      <c r="A7" s="7"/>
      <c r="B7" s="7"/>
      <c r="C7" s="7"/>
    </row>
    <row r="8" spans="1:5" ht="66" customHeight="1" x14ac:dyDescent="0.25">
      <c r="A8" s="78" t="s">
        <v>1</v>
      </c>
      <c r="B8" s="78" t="s">
        <v>2</v>
      </c>
      <c r="C8" s="78" t="s">
        <v>3</v>
      </c>
      <c r="D8" s="70" t="s">
        <v>67</v>
      </c>
      <c r="E8" s="72"/>
    </row>
    <row r="9" spans="1:5" ht="21" customHeight="1" x14ac:dyDescent="0.25">
      <c r="A9" s="80"/>
      <c r="B9" s="80"/>
      <c r="C9" s="80"/>
      <c r="D9" s="47" t="s">
        <v>64</v>
      </c>
      <c r="E9" s="47" t="s">
        <v>65</v>
      </c>
    </row>
    <row r="10" spans="1:5" ht="21" customHeight="1" x14ac:dyDescent="0.25">
      <c r="A10" s="8">
        <v>1</v>
      </c>
      <c r="B10" s="8">
        <v>2</v>
      </c>
      <c r="C10" s="8">
        <v>3</v>
      </c>
      <c r="D10" s="8">
        <v>4</v>
      </c>
      <c r="E10" s="8">
        <v>5</v>
      </c>
    </row>
    <row r="11" spans="1:5" ht="35.25" customHeight="1" x14ac:dyDescent="0.25">
      <c r="A11" s="70" t="s">
        <v>4</v>
      </c>
      <c r="B11" s="71"/>
      <c r="C11" s="71"/>
      <c r="D11" s="71"/>
      <c r="E11" s="72"/>
    </row>
    <row r="12" spans="1:5" ht="31.5" customHeight="1" x14ac:dyDescent="0.25">
      <c r="A12" s="34" t="s">
        <v>35</v>
      </c>
      <c r="B12" s="35" t="s">
        <v>46</v>
      </c>
      <c r="C12" s="36" t="s">
        <v>30</v>
      </c>
      <c r="D12" s="49">
        <v>1954.2239999999999</v>
      </c>
      <c r="E12" s="49">
        <v>314.54000000000002</v>
      </c>
    </row>
    <row r="13" spans="1:5" ht="30.95" customHeight="1" x14ac:dyDescent="0.25">
      <c r="A13" s="38">
        <f>A12+1</f>
        <v>2</v>
      </c>
      <c r="B13" s="35" t="s">
        <v>47</v>
      </c>
      <c r="C13" s="36" t="s">
        <v>30</v>
      </c>
      <c r="D13" s="49">
        <v>1954.2239999999999</v>
      </c>
      <c r="E13" s="49">
        <v>314.54000000000002</v>
      </c>
    </row>
    <row r="14" spans="1:5" ht="30.95" customHeight="1" x14ac:dyDescent="0.25">
      <c r="A14" s="2">
        <f t="shared" ref="A14" si="0">A13+1</f>
        <v>3</v>
      </c>
      <c r="B14" s="9" t="s">
        <v>77</v>
      </c>
      <c r="C14" s="10" t="s">
        <v>30</v>
      </c>
      <c r="D14" s="63">
        <v>0</v>
      </c>
      <c r="E14" s="63">
        <v>0</v>
      </c>
    </row>
    <row r="15" spans="1:5" ht="30.95" customHeight="1" x14ac:dyDescent="0.25">
      <c r="A15" s="38">
        <v>4</v>
      </c>
      <c r="B15" s="35" t="s">
        <v>48</v>
      </c>
      <c r="C15" s="36" t="s">
        <v>30</v>
      </c>
      <c r="D15" s="49">
        <v>1954.2239999999999</v>
      </c>
      <c r="E15" s="49">
        <v>314.54000000000002</v>
      </c>
    </row>
    <row r="16" spans="1:5" ht="33" customHeight="1" x14ac:dyDescent="0.25">
      <c r="A16" s="38">
        <v>5</v>
      </c>
      <c r="B16" s="11" t="s">
        <v>51</v>
      </c>
      <c r="C16" s="10" t="s">
        <v>34</v>
      </c>
      <c r="D16" s="59">
        <v>0.45900000000000002</v>
      </c>
      <c r="E16" s="59">
        <v>0.45900000000000002</v>
      </c>
    </row>
    <row r="17" spans="1:5" ht="31.5" customHeight="1" x14ac:dyDescent="0.25">
      <c r="A17" s="38">
        <v>6</v>
      </c>
      <c r="B17" s="35" t="s">
        <v>8</v>
      </c>
      <c r="C17" s="36" t="s">
        <v>9</v>
      </c>
      <c r="D17" s="49">
        <v>85</v>
      </c>
      <c r="E17" s="49">
        <v>13</v>
      </c>
    </row>
    <row r="18" spans="1:5" ht="35.25" customHeight="1" x14ac:dyDescent="0.25">
      <c r="A18" s="67" t="s">
        <v>10</v>
      </c>
      <c r="B18" s="68"/>
      <c r="C18" s="68"/>
      <c r="D18" s="68"/>
      <c r="E18" s="69"/>
    </row>
    <row r="19" spans="1:5" ht="32.25" customHeight="1" x14ac:dyDescent="0.25">
      <c r="A19" s="38">
        <v>7</v>
      </c>
      <c r="B19" s="45" t="s">
        <v>49</v>
      </c>
      <c r="C19" s="46" t="s">
        <v>11</v>
      </c>
      <c r="D19" s="55">
        <v>22552.639999999999</v>
      </c>
      <c r="E19" s="55">
        <v>3682.19</v>
      </c>
    </row>
    <row r="20" spans="1:5" ht="32.25" customHeight="1" x14ac:dyDescent="0.25">
      <c r="A20" s="51"/>
      <c r="B20" s="52"/>
      <c r="C20" s="53"/>
      <c r="D20" s="54"/>
      <c r="E20" s="54"/>
    </row>
    <row r="21" spans="1:5" ht="33.950000000000003" customHeight="1" x14ac:dyDescent="0.25">
      <c r="A21" s="91" t="s">
        <v>60</v>
      </c>
      <c r="B21" s="92"/>
      <c r="C21" s="92"/>
      <c r="D21" s="92"/>
      <c r="E21" s="92"/>
    </row>
  </sheetData>
  <mergeCells count="10">
    <mergeCell ref="A2:E2"/>
    <mergeCell ref="A3:E3"/>
    <mergeCell ref="A4:E4"/>
    <mergeCell ref="A21:E21"/>
    <mergeCell ref="D8:E8"/>
    <mergeCell ref="A8:A9"/>
    <mergeCell ref="B8:B9"/>
    <mergeCell ref="C8:C9"/>
    <mergeCell ref="A11:E11"/>
    <mergeCell ref="A18:E18"/>
  </mergeCells>
  <pageMargins left="0.81" right="0.23622047244094491" top="0.38" bottom="0.23622047244094491" header="0.19685039370078741" footer="0.19685039370078741"/>
  <pageSetup paperSize="9"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34"/>
  <sheetViews>
    <sheetView view="pageBreakPreview" zoomScale="80" zoomScaleNormal="90" zoomScaleSheetLayoutView="80" workbookViewId="0">
      <pane xSplit="2" ySplit="10" topLeftCell="C11" activePane="bottomRight" state="frozen"/>
      <selection activeCell="A5" sqref="A5"/>
      <selection pane="topRight" activeCell="A5" sqref="A5"/>
      <selection pane="bottomLeft" activeCell="A5" sqref="A5"/>
      <selection pane="bottomRight" activeCell="A27" sqref="A27:D27"/>
    </sheetView>
  </sheetViews>
  <sheetFormatPr defaultRowHeight="12.75" x14ac:dyDescent="0.2"/>
  <cols>
    <col min="1" max="1" width="8.28515625" style="15" customWidth="1"/>
    <col min="2" max="2" width="60.28515625" style="15" customWidth="1"/>
    <col min="3" max="3" width="14.7109375" style="15" customWidth="1"/>
    <col min="4" max="4" width="13.42578125" style="15" customWidth="1"/>
    <col min="5" max="16384" width="9.140625" style="15"/>
  </cols>
  <sheetData>
    <row r="2" spans="1:4" ht="78" customHeight="1" x14ac:dyDescent="0.3">
      <c r="A2" s="95" t="s">
        <v>54</v>
      </c>
      <c r="B2" s="95"/>
      <c r="C2" s="95"/>
      <c r="D2" s="95"/>
    </row>
    <row r="3" spans="1:4" ht="9.75" customHeight="1" x14ac:dyDescent="0.3">
      <c r="A3" s="32"/>
      <c r="B3" s="32"/>
    </row>
    <row r="4" spans="1:4" ht="20.25" customHeight="1" x14ac:dyDescent="0.25">
      <c r="A4" s="16"/>
      <c r="B4" s="16"/>
    </row>
    <row r="5" spans="1:4" s="30" customFormat="1" ht="20.25" customHeight="1" x14ac:dyDescent="0.3">
      <c r="A5" s="28" t="s">
        <v>55</v>
      </c>
      <c r="D5" s="31" t="s">
        <v>12</v>
      </c>
    </row>
    <row r="6" spans="1:4" ht="9.75" customHeight="1" x14ac:dyDescent="0.25">
      <c r="A6" s="16"/>
      <c r="B6" s="16"/>
    </row>
    <row r="7" spans="1:4" ht="36" customHeight="1" x14ac:dyDescent="0.2">
      <c r="A7" s="83" t="s">
        <v>13</v>
      </c>
      <c r="B7" s="83" t="s">
        <v>2</v>
      </c>
      <c r="C7" s="70" t="s">
        <v>67</v>
      </c>
      <c r="D7" s="72"/>
    </row>
    <row r="8" spans="1:4" ht="21.75" customHeight="1" x14ac:dyDescent="0.2">
      <c r="A8" s="84"/>
      <c r="B8" s="84"/>
      <c r="C8" s="96" t="s">
        <v>64</v>
      </c>
      <c r="D8" s="96" t="s">
        <v>65</v>
      </c>
    </row>
    <row r="9" spans="1:4" ht="21.75" customHeight="1" x14ac:dyDescent="0.2">
      <c r="A9" s="85"/>
      <c r="B9" s="85"/>
      <c r="C9" s="97"/>
      <c r="D9" s="97"/>
    </row>
    <row r="10" spans="1:4" ht="17.25" customHeight="1" x14ac:dyDescent="0.2">
      <c r="A10" s="17">
        <v>1</v>
      </c>
      <c r="B10" s="17">
        <v>2</v>
      </c>
      <c r="C10" s="17">
        <v>3</v>
      </c>
      <c r="D10" s="17">
        <v>4</v>
      </c>
    </row>
    <row r="11" spans="1:4" ht="31.5" customHeight="1" x14ac:dyDescent="0.2">
      <c r="A11" s="62">
        <v>1</v>
      </c>
      <c r="B11" s="21" t="s">
        <v>78</v>
      </c>
      <c r="C11" s="61">
        <v>0</v>
      </c>
      <c r="D11" s="61">
        <v>0</v>
      </c>
    </row>
    <row r="12" spans="1:4" ht="18.75" customHeight="1" x14ac:dyDescent="0.2">
      <c r="A12" s="24" t="s">
        <v>16</v>
      </c>
      <c r="B12" s="21" t="s">
        <v>39</v>
      </c>
      <c r="C12" s="57">
        <v>3605.9</v>
      </c>
      <c r="D12" s="57">
        <v>580.02</v>
      </c>
    </row>
    <row r="13" spans="1:4" ht="18" customHeight="1" x14ac:dyDescent="0.2">
      <c r="A13" s="18" t="s">
        <v>72</v>
      </c>
      <c r="B13" s="19" t="s">
        <v>14</v>
      </c>
      <c r="C13" s="58">
        <v>896.99</v>
      </c>
      <c r="D13" s="58">
        <v>144.28299999999999</v>
      </c>
    </row>
    <row r="14" spans="1:4" ht="18" customHeight="1" x14ac:dyDescent="0.2">
      <c r="A14" s="18" t="s">
        <v>73</v>
      </c>
      <c r="B14" s="19" t="s">
        <v>15</v>
      </c>
      <c r="C14" s="58">
        <v>4.0199999999999996</v>
      </c>
      <c r="D14" s="58">
        <v>4.0199999999999996</v>
      </c>
    </row>
    <row r="15" spans="1:4" ht="18" customHeight="1" x14ac:dyDescent="0.2">
      <c r="A15" s="24" t="s">
        <v>20</v>
      </c>
      <c r="B15" s="21" t="s">
        <v>40</v>
      </c>
      <c r="C15" s="57">
        <v>38.9</v>
      </c>
      <c r="D15" s="57">
        <v>11</v>
      </c>
    </row>
    <row r="16" spans="1:4" s="22" customFormat="1" ht="31.5" x14ac:dyDescent="0.2">
      <c r="A16" s="20" t="s">
        <v>24</v>
      </c>
      <c r="B16" s="21" t="s">
        <v>17</v>
      </c>
      <c r="C16" s="57">
        <f>C17+C18</f>
        <v>16186.71</v>
      </c>
      <c r="D16" s="57">
        <f>D17+D18</f>
        <v>2475.61</v>
      </c>
    </row>
    <row r="17" spans="1:4" ht="18" customHeight="1" x14ac:dyDescent="0.2">
      <c r="A17" s="18" t="s">
        <v>36</v>
      </c>
      <c r="B17" s="23" t="s">
        <v>18</v>
      </c>
      <c r="C17" s="58">
        <v>12061.63</v>
      </c>
      <c r="D17" s="58">
        <v>1844.72</v>
      </c>
    </row>
    <row r="18" spans="1:4" ht="18" customHeight="1" x14ac:dyDescent="0.2">
      <c r="A18" s="18" t="s">
        <v>37</v>
      </c>
      <c r="B18" s="23" t="s">
        <v>19</v>
      </c>
      <c r="C18" s="58">
        <v>4125.08</v>
      </c>
      <c r="D18" s="58">
        <v>630.89</v>
      </c>
    </row>
    <row r="19" spans="1:4" s="22" customFormat="1" ht="18" customHeight="1" x14ac:dyDescent="0.2">
      <c r="A19" s="24" t="s">
        <v>26</v>
      </c>
      <c r="B19" s="25" t="s">
        <v>21</v>
      </c>
      <c r="C19" s="57">
        <f>C20+C21</f>
        <v>460</v>
      </c>
      <c r="D19" s="57">
        <f>D20+D21</f>
        <v>142.6</v>
      </c>
    </row>
    <row r="20" spans="1:4" ht="18" customHeight="1" x14ac:dyDescent="0.2">
      <c r="A20" s="18" t="s">
        <v>74</v>
      </c>
      <c r="B20" s="23" t="s">
        <v>22</v>
      </c>
      <c r="C20" s="58"/>
      <c r="D20" s="58"/>
    </row>
    <row r="21" spans="1:4" ht="18" customHeight="1" x14ac:dyDescent="0.2">
      <c r="A21" s="18" t="s">
        <v>75</v>
      </c>
      <c r="B21" s="23" t="s">
        <v>23</v>
      </c>
      <c r="C21" s="58">
        <v>460</v>
      </c>
      <c r="D21" s="58">
        <v>142.6</v>
      </c>
    </row>
    <row r="22" spans="1:4" ht="18" customHeight="1" x14ac:dyDescent="0.2">
      <c r="A22" s="24" t="s">
        <v>5</v>
      </c>
      <c r="B22" s="25" t="s">
        <v>25</v>
      </c>
      <c r="C22" s="58">
        <v>0</v>
      </c>
      <c r="D22" s="58">
        <v>0</v>
      </c>
    </row>
    <row r="23" spans="1:4" ht="31.5" x14ac:dyDescent="0.2">
      <c r="A23" s="18" t="s">
        <v>7</v>
      </c>
      <c r="B23" s="12" t="s">
        <v>41</v>
      </c>
      <c r="C23" s="58">
        <f>C24-C12-C15-C16-C19-C22</f>
        <v>2192.2299999999996</v>
      </c>
      <c r="D23" s="58">
        <f>D24-D12-D15-D16-D19-D22</f>
        <v>461.86999999999978</v>
      </c>
    </row>
    <row r="24" spans="1:4" s="22" customFormat="1" ht="20.25" customHeight="1" x14ac:dyDescent="0.2">
      <c r="A24" s="24" t="s">
        <v>28</v>
      </c>
      <c r="B24" s="25" t="s">
        <v>27</v>
      </c>
      <c r="C24" s="57">
        <v>22483.74</v>
      </c>
      <c r="D24" s="57">
        <v>3671.1</v>
      </c>
    </row>
    <row r="25" spans="1:4" ht="15.75" x14ac:dyDescent="0.2">
      <c r="A25" s="18" t="s">
        <v>76</v>
      </c>
      <c r="B25" s="12" t="s">
        <v>38</v>
      </c>
      <c r="C25" s="58">
        <v>68.900000000000006</v>
      </c>
      <c r="D25" s="58">
        <v>11.09</v>
      </c>
    </row>
    <row r="26" spans="1:4" ht="15.75" customHeight="1" x14ac:dyDescent="0.25">
      <c r="A26" s="26"/>
      <c r="B26" s="26"/>
    </row>
    <row r="27" spans="1:4" s="3" customFormat="1" ht="38.25" customHeight="1" x14ac:dyDescent="0.25">
      <c r="A27" s="93" t="s">
        <v>60</v>
      </c>
      <c r="B27" s="94"/>
      <c r="C27" s="94"/>
      <c r="D27" s="94"/>
    </row>
    <row r="29" spans="1:4" ht="15.75" customHeight="1" x14ac:dyDescent="0.2"/>
    <row r="30" spans="1:4" ht="15.75" customHeight="1" x14ac:dyDescent="0.2"/>
    <row r="31" spans="1:4" ht="15.75" customHeight="1" x14ac:dyDescent="0.25">
      <c r="B31" s="16"/>
    </row>
    <row r="32" spans="1:4" ht="15.75" customHeight="1" x14ac:dyDescent="0.25">
      <c r="B32" s="16"/>
    </row>
    <row r="33" spans="2:2" ht="15.75" customHeight="1" x14ac:dyDescent="0.25">
      <c r="B33" s="16"/>
    </row>
    <row r="34" spans="2:2" ht="15.75" customHeight="1" x14ac:dyDescent="0.25">
      <c r="B34" s="16"/>
    </row>
  </sheetData>
  <mergeCells count="7">
    <mergeCell ref="A27:D27"/>
    <mergeCell ref="A2:D2"/>
    <mergeCell ref="A7:A9"/>
    <mergeCell ref="B7:B9"/>
    <mergeCell ref="C7:D7"/>
    <mergeCell ref="C8:C9"/>
    <mergeCell ref="D8:D9"/>
  </mergeCells>
  <pageMargins left="0.97" right="0.23622047244094491" top="0.27559055118110237" bottom="0.2362204724409449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'показатели тариф ВО'!Область_печати</vt:lpstr>
      <vt:lpstr>'показатели тариф ВС'!Область_печати</vt:lpstr>
      <vt:lpstr>'расходы тариф ВО'!Область_печати</vt:lpstr>
      <vt:lpstr>'расходы тариф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2010-09-09T03:30:03Z</cp:lastPrinted>
  <dcterms:created xsi:type="dcterms:W3CDTF">2010-09-03T05:16:10Z</dcterms:created>
  <dcterms:modified xsi:type="dcterms:W3CDTF">2012-11-23T04:46:34Z</dcterms:modified>
</cp:coreProperties>
</file>